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eller.KSHOME\Desktop\"/>
    </mc:Choice>
  </mc:AlternateContent>
  <xr:revisionPtr revIDLastSave="0" documentId="10_ncr:8100000_{411E3FC3-FEF0-4397-AD52-94AC20424BB6}" xr6:coauthVersionLast="34" xr6:coauthVersionMax="34" xr10:uidLastSave="{00000000-0000-0000-0000-000000000000}"/>
  <bookViews>
    <workbookView xWindow="0" yWindow="0" windowWidth="23040" windowHeight="9075" xr2:uid="{52D8464F-39CB-4015-9F06-EDDEADF9C384}"/>
  </bookViews>
  <sheets>
    <sheet name="Übernachtung Outdoor" sheetId="7" r:id="rId1"/>
    <sheet name="Vorbereitung Wettkampf" sheetId="5" r:id="rId2"/>
    <sheet name="Wettkampf - CrossTriathlon" sheetId="1" r:id="rId3"/>
    <sheet name="Nachbereitung Wettkampf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F27" i="7" l="1"/>
  <c r="J6" i="7"/>
  <c r="J19" i="7"/>
  <c r="B16" i="7"/>
  <c r="B11" i="7"/>
  <c r="B8" i="7"/>
  <c r="B7" i="7"/>
  <c r="B6" i="7"/>
  <c r="B10" i="7"/>
</calcChain>
</file>

<file path=xl/sharedStrings.xml><?xml version="1.0" encoding="utf-8"?>
<sst xmlns="http://schemas.openxmlformats.org/spreadsheetml/2006/main" count="210" uniqueCount="168">
  <si>
    <t>Werkzeug</t>
  </si>
  <si>
    <t>Standluftpumpe</t>
  </si>
  <si>
    <t>Ersatzschlauch</t>
  </si>
  <si>
    <t>Badekappe</t>
  </si>
  <si>
    <t>Schwimmbrille</t>
  </si>
  <si>
    <t>Fleecejacke</t>
  </si>
  <si>
    <t>Jogginganzug</t>
  </si>
  <si>
    <t>Handtuch</t>
  </si>
  <si>
    <t>Beutel für Schmutzwäsche</t>
  </si>
  <si>
    <t>Pullover</t>
  </si>
  <si>
    <t>Regenjacke</t>
  </si>
  <si>
    <t>Schlafanzug</t>
  </si>
  <si>
    <t>Socken</t>
  </si>
  <si>
    <t>Gürtel</t>
  </si>
  <si>
    <t>Inhalt | Radfahren</t>
  </si>
  <si>
    <t>Inhalt | Laufen</t>
  </si>
  <si>
    <t>Inhalt | Schwimmen</t>
  </si>
  <si>
    <t>Anz</t>
  </si>
  <si>
    <t>Inhalt | Allgemein</t>
  </si>
  <si>
    <t>Ohrstöpsel*</t>
  </si>
  <si>
    <t>ActionCam*</t>
  </si>
  <si>
    <t>ActionCam Mount*</t>
  </si>
  <si>
    <t>Helm</t>
  </si>
  <si>
    <t>Startnummernhalter</t>
  </si>
  <si>
    <t>Brille</t>
  </si>
  <si>
    <t>Schuhe</t>
  </si>
  <si>
    <t>Cap*</t>
  </si>
  <si>
    <t>þ</t>
  </si>
  <si>
    <t>Neoprenanzug*</t>
  </si>
  <si>
    <t>Triathlon-Einteiler</t>
  </si>
  <si>
    <t>Trinkflasche</t>
  </si>
  <si>
    <t>Anti-Beschlag-Mittel</t>
  </si>
  <si>
    <t>Schnürsenkel</t>
  </si>
  <si>
    <t>Schuhe MTB</t>
  </si>
  <si>
    <t>Arm- &amp; Beinlinge*</t>
  </si>
  <si>
    <t>Handschuhe*</t>
  </si>
  <si>
    <t>Handtuch klein*</t>
  </si>
  <si>
    <t>Herzfrequenzgurt*</t>
  </si>
  <si>
    <t>Sportuhr*</t>
  </si>
  <si>
    <t>Wind-/Regen-Jacke/Weste*</t>
  </si>
  <si>
    <t>Miniwerkzeug*</t>
  </si>
  <si>
    <t>Pannenspray*</t>
  </si>
  <si>
    <t>CO2 Ersatzkartusche*</t>
  </si>
  <si>
    <t>CO2 Kartuschenpumpe*</t>
  </si>
  <si>
    <t>Panzertape/Gewebeband</t>
  </si>
  <si>
    <t>Ersatzschwimmbrille</t>
  </si>
  <si>
    <t>Energie Gel*</t>
  </si>
  <si>
    <t>Mountainbike</t>
  </si>
  <si>
    <t>Schnur-Verschluss-Stopper</t>
  </si>
  <si>
    <t>Übernachtungen</t>
  </si>
  <si>
    <t>Hose lang</t>
  </si>
  <si>
    <t>Hose kurz</t>
  </si>
  <si>
    <t>Küchenrolle</t>
  </si>
  <si>
    <t>Kühlbox</t>
  </si>
  <si>
    <t>Mehrfachsteckdose/Kabeltrommel</t>
  </si>
  <si>
    <t>Müllbeutel</t>
  </si>
  <si>
    <t>Handfeger und Schaufel</t>
  </si>
  <si>
    <t>Handy</t>
  </si>
  <si>
    <t>Digitalkamera</t>
  </si>
  <si>
    <t>Deodorant</t>
  </si>
  <si>
    <t>Duschgel</t>
  </si>
  <si>
    <t>Zahnputzzeug</t>
  </si>
  <si>
    <t>Sonnencreme</t>
  </si>
  <si>
    <t>Rasierzeug</t>
  </si>
  <si>
    <t>Kamm/Bürste</t>
  </si>
  <si>
    <t>Nagelset</t>
  </si>
  <si>
    <t>Wattestäbchen</t>
  </si>
  <si>
    <t>Feuchttücher</t>
  </si>
  <si>
    <t>Toilettenpapier</t>
  </si>
  <si>
    <t>Taschentücher</t>
  </si>
  <si>
    <t>Pflaster</t>
  </si>
  <si>
    <t>Zeckenkarte</t>
  </si>
  <si>
    <t>Mückenspray</t>
  </si>
  <si>
    <t>Persönliche Medikamente</t>
  </si>
  <si>
    <t>Reisepass bzw. Personalausweis</t>
  </si>
  <si>
    <t>EC- bzw. Kreditkarte</t>
  </si>
  <si>
    <t>Führerschein</t>
  </si>
  <si>
    <t>Grüne Versicherungskarte</t>
  </si>
  <si>
    <t>Fahrzeugpapiere</t>
  </si>
  <si>
    <t>Impfausweis</t>
  </si>
  <si>
    <t>Krankenkassenkarte</t>
  </si>
  <si>
    <t>Auslandskrankenversicherung</t>
  </si>
  <si>
    <t>Buchungsunterlagen</t>
  </si>
  <si>
    <t>Notruf- und Sperrhotlines</t>
  </si>
  <si>
    <t>Dokumente auf Gültigkeit prüfen</t>
  </si>
  <si>
    <t>Standby-Geräte ausschalten</t>
  </si>
  <si>
    <t>Heizung abdrehen</t>
  </si>
  <si>
    <t>Wasserzufuhr für WM/ SP abst.</t>
  </si>
  <si>
    <t>Müll entsorgen</t>
  </si>
  <si>
    <t>Fenster und Türen verschließen</t>
  </si>
  <si>
    <t>Kopien aller wichtiger Dok.</t>
  </si>
  <si>
    <t>Zeltnägel + Spannseile/-gummi*</t>
  </si>
  <si>
    <t>Gummihammer/Heringszieher*</t>
  </si>
  <si>
    <t>Isomatte/Luftmatratze</t>
  </si>
  <si>
    <t>Taschenmesser/Multitool</t>
  </si>
  <si>
    <t>Gaskocher + Gaskartuschen</t>
  </si>
  <si>
    <t>Grill /-kohle /-anzünder</t>
  </si>
  <si>
    <t>Zelt /-tasche*</t>
  </si>
  <si>
    <t>Feuerzeug/Streichhölzer</t>
  </si>
  <si>
    <t>Campingstuhl /-tisch</t>
  </si>
  <si>
    <t>Ladegeräte + Ladekabel</t>
  </si>
  <si>
    <t>Spülmittel /-wanne</t>
  </si>
  <si>
    <t>Geschirrtuch/Schwamm</t>
  </si>
  <si>
    <t>Waschmittel</t>
  </si>
  <si>
    <t>Klappspaten</t>
  </si>
  <si>
    <t>Campinglampe/Taschenlampe</t>
  </si>
  <si>
    <t>Akkus aufladen</t>
  </si>
  <si>
    <t>Unterwäsche + Socken</t>
  </si>
  <si>
    <t>Checkliste | Kleidung</t>
  </si>
  <si>
    <t>Checkliste | Kulturtasche</t>
  </si>
  <si>
    <t>Checkliste | Ausrüstung</t>
  </si>
  <si>
    <t>Checkliste | Dokumente</t>
  </si>
  <si>
    <t>Checkliste | Sonstiges</t>
  </si>
  <si>
    <t>Checkliste | Schwimmen</t>
  </si>
  <si>
    <t>Checkliste | Allgemein</t>
  </si>
  <si>
    <t>Checkliste | Radfahren</t>
  </si>
  <si>
    <t>Checkliste | Laufen</t>
  </si>
  <si>
    <t>Checkliste | Essen + Trinken</t>
  </si>
  <si>
    <t>Dosenfutter / Tütensuppen</t>
  </si>
  <si>
    <t>Fleisch / Würste / Vegetarisches</t>
  </si>
  <si>
    <t>Ketchup / Saucen</t>
  </si>
  <si>
    <t>Kaffee (Instant) / Tee / Zucker</t>
  </si>
  <si>
    <t>Müsli / Milch</t>
  </si>
  <si>
    <t>Nudeln</t>
  </si>
  <si>
    <t>Soft Drinks</t>
  </si>
  <si>
    <t>Wasser</t>
  </si>
  <si>
    <t>Salz und Pfeffer</t>
  </si>
  <si>
    <t>Snacks</t>
  </si>
  <si>
    <t>Reisewasserkocher</t>
  </si>
  <si>
    <t>Aufblasbares Kopfkissen</t>
  </si>
  <si>
    <t>Personen</t>
  </si>
  <si>
    <t>Kärcher Mobile Outdoor Cleaner OC 3</t>
  </si>
  <si>
    <t>Fahrradreiniger</t>
  </si>
  <si>
    <t>Bike Reinigung Set</t>
  </si>
  <si>
    <t>Kettenöl /-fett</t>
  </si>
  <si>
    <t>Montageständer</t>
  </si>
  <si>
    <t>Brot / Brötchen / Belag</t>
  </si>
  <si>
    <t>Seitenschneider</t>
  </si>
  <si>
    <t>Wasserkanister, faltbar</t>
  </si>
  <si>
    <t>Ersatzbrille</t>
  </si>
  <si>
    <t>Kopfhörer</t>
  </si>
  <si>
    <t>CE-Stecker</t>
  </si>
  <si>
    <t>eBook-Reader</t>
  </si>
  <si>
    <t>(Hütten-) Schlafsack</t>
  </si>
  <si>
    <t>Blasenpflaster</t>
  </si>
  <si>
    <t>Erste-Hilfe-Set</t>
  </si>
  <si>
    <t>Schmerzmittel (Kopfschmerzen)</t>
  </si>
  <si>
    <t>Campinggeschirr /-besteck</t>
  </si>
  <si>
    <t>T-Shirts/Polo-Shirts</t>
  </si>
  <si>
    <t>Badehose*</t>
  </si>
  <si>
    <t>Sonnenbrille*</t>
  </si>
  <si>
    <t>Akkus/Batterien/PowerBank</t>
  </si>
  <si>
    <t>Strandmuschel /-tuch</t>
  </si>
  <si>
    <t>Wäscheleine /-klammern</t>
  </si>
  <si>
    <t>Trikot*</t>
  </si>
  <si>
    <t>Imodium® akut lingual</t>
  </si>
  <si>
    <t>Kochgeschirr/-besteck Set</t>
  </si>
  <si>
    <t>Schuhlöffel*</t>
  </si>
  <si>
    <t>Latexhandschuhe</t>
  </si>
  <si>
    <t>Waschpaste</t>
  </si>
  <si>
    <t>Lappen</t>
  </si>
  <si>
    <r>
      <t xml:space="preserve">Kanüle </t>
    </r>
    <r>
      <rPr>
        <sz val="11"/>
        <color rgb="FF969696"/>
        <rFont val="Calibri"/>
        <family val="2"/>
        <scheme val="minor"/>
      </rPr>
      <t>(Blasen aufstechen)</t>
    </r>
  </si>
  <si>
    <t>Trinkflasche (zum Abspülen)*</t>
  </si>
  <si>
    <t>Kompressionssocken</t>
  </si>
  <si>
    <r>
      <t xml:space="preserve">Stilles Wasser </t>
    </r>
    <r>
      <rPr>
        <sz val="11"/>
        <color rgb="FF969696"/>
        <rFont val="Calibri"/>
        <family val="2"/>
        <scheme val="minor"/>
      </rPr>
      <t>(für Wettkampf)</t>
    </r>
  </si>
  <si>
    <r>
      <t xml:space="preserve">Kabelbinder </t>
    </r>
    <r>
      <rPr>
        <sz val="11"/>
        <color rgb="FF969696"/>
        <rFont val="Calibri"/>
        <family val="2"/>
        <scheme val="minor"/>
      </rPr>
      <t>(für Startnummer)</t>
    </r>
  </si>
  <si>
    <r>
      <t xml:space="preserve">Transporttasche </t>
    </r>
    <r>
      <rPr>
        <sz val="11"/>
        <color rgb="FF969696"/>
        <rFont val="Calibri"/>
        <family val="2"/>
        <scheme val="minor"/>
      </rPr>
      <t>(z. B. Vorderrad)</t>
    </r>
  </si>
  <si>
    <t>WD-40 Universalspray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</si>
</sst>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96969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2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0" fillId="0" borderId="0" xfId="0" applyBorder="1"/>
  </cellXfs>
  <cellStyles count="1">
    <cellStyle name="Standard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69696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B731-8A47-47F7-A49E-F0F92BBB57E2}">
  <sheetPr>
    <pageSetUpPr fitToPage="1"/>
  </sheetPr>
  <dimension ref="A1:O41"/>
  <sheetViews>
    <sheetView tabSelected="1" workbookViewId="0">
      <selection activeCell="E22" sqref="E22"/>
    </sheetView>
  </sheetViews>
  <sheetFormatPr baseColWidth="10" defaultRowHeight="15" x14ac:dyDescent="0.25"/>
  <cols>
    <col min="1" max="1" width="30.7109375" customWidth="1"/>
    <col min="2" max="4" width="5.7109375" customWidth="1"/>
    <col min="5" max="5" width="30.7109375" customWidth="1"/>
    <col min="6" max="8" width="5.7109375" customWidth="1"/>
    <col min="9" max="9" width="30.7109375" customWidth="1"/>
    <col min="10" max="12" width="5.7109375" customWidth="1"/>
    <col min="13" max="13" width="30.7109375" customWidth="1"/>
    <col min="14" max="16" width="5.7109375" customWidth="1"/>
    <col min="17" max="17" width="30.7109375" customWidth="1"/>
    <col min="18" max="19" width="5.7109375" customWidth="1"/>
  </cols>
  <sheetData>
    <row r="1" spans="1:15" x14ac:dyDescent="0.25">
      <c r="A1" s="3" t="s">
        <v>49</v>
      </c>
      <c r="B1" s="4" t="s">
        <v>17</v>
      </c>
      <c r="C1" s="4">
        <v>1</v>
      </c>
    </row>
    <row r="2" spans="1:15" x14ac:dyDescent="0.25">
      <c r="A2" s="8" t="s">
        <v>130</v>
      </c>
      <c r="B2" s="9" t="s">
        <v>17</v>
      </c>
      <c r="C2" s="9">
        <v>2</v>
      </c>
    </row>
    <row r="4" spans="1:15" x14ac:dyDescent="0.25">
      <c r="A4" s="3" t="s">
        <v>108</v>
      </c>
      <c r="B4" s="4" t="s">
        <v>17</v>
      </c>
      <c r="C4" s="2" t="s">
        <v>27</v>
      </c>
      <c r="E4" s="3" t="s">
        <v>110</v>
      </c>
      <c r="F4" s="4" t="s">
        <v>17</v>
      </c>
      <c r="G4" s="2" t="s">
        <v>27</v>
      </c>
      <c r="I4" s="3" t="s">
        <v>117</v>
      </c>
      <c r="J4" s="4" t="s">
        <v>17</v>
      </c>
      <c r="K4" s="2" t="s">
        <v>27</v>
      </c>
      <c r="M4" s="3" t="s">
        <v>111</v>
      </c>
      <c r="N4" s="4" t="s">
        <v>17</v>
      </c>
      <c r="O4" s="2" t="s">
        <v>27</v>
      </c>
    </row>
    <row r="5" spans="1:15" x14ac:dyDescent="0.25">
      <c r="A5" s="1" t="s">
        <v>8</v>
      </c>
      <c r="B5" s="1">
        <v>1</v>
      </c>
      <c r="C5" s="1"/>
      <c r="E5" s="5" t="s">
        <v>97</v>
      </c>
      <c r="F5" s="1">
        <v>0</v>
      </c>
      <c r="G5" s="5"/>
      <c r="I5" s="1" t="s">
        <v>121</v>
      </c>
      <c r="J5" s="1">
        <v>1</v>
      </c>
      <c r="K5" s="1"/>
      <c r="M5" s="1" t="s">
        <v>74</v>
      </c>
      <c r="N5" s="1">
        <v>1</v>
      </c>
      <c r="O5" s="1"/>
    </row>
    <row r="6" spans="1:15" x14ac:dyDescent="0.25">
      <c r="A6" s="1" t="s">
        <v>107</v>
      </c>
      <c r="B6" s="1">
        <f>IF($C$1+1&gt;7,7,$C$1+1)</f>
        <v>2</v>
      </c>
      <c r="C6" s="1"/>
      <c r="E6" s="5" t="s">
        <v>91</v>
      </c>
      <c r="F6" s="1">
        <v>0</v>
      </c>
      <c r="G6" s="5"/>
      <c r="I6" s="7" t="s">
        <v>136</v>
      </c>
      <c r="J6" s="1">
        <f>1*C1*C2</f>
        <v>2</v>
      </c>
      <c r="K6" s="7"/>
      <c r="M6" s="1" t="s">
        <v>80</v>
      </c>
      <c r="N6" s="1">
        <v>1</v>
      </c>
      <c r="O6" s="1"/>
    </row>
    <row r="7" spans="1:15" x14ac:dyDescent="0.25">
      <c r="A7" s="1" t="s">
        <v>50</v>
      </c>
      <c r="B7" s="1">
        <f>IF(ROUNDUP($C$1/3,0)&gt;=3,2,ROUNDUP($C$1/3,0))</f>
        <v>1</v>
      </c>
      <c r="C7" s="1"/>
      <c r="E7" s="5" t="s">
        <v>92</v>
      </c>
      <c r="F7" s="1">
        <v>0</v>
      </c>
      <c r="G7" s="5"/>
      <c r="I7" s="1" t="s">
        <v>122</v>
      </c>
      <c r="J7" s="1">
        <v>0</v>
      </c>
      <c r="K7" s="1"/>
      <c r="M7" s="1" t="s">
        <v>81</v>
      </c>
      <c r="N7" s="1">
        <v>1</v>
      </c>
      <c r="O7" s="1"/>
    </row>
    <row r="8" spans="1:15" x14ac:dyDescent="0.25">
      <c r="A8" s="1" t="s">
        <v>51</v>
      </c>
      <c r="B8" s="1">
        <f>IF(ROUNDUP($C$1/3,0)&gt;=3,2,ROUNDUP($C$1/3,0))</f>
        <v>1</v>
      </c>
      <c r="C8" s="1"/>
      <c r="E8" s="1" t="s">
        <v>104</v>
      </c>
      <c r="F8" s="1">
        <v>0</v>
      </c>
      <c r="G8" s="1"/>
      <c r="M8" s="1" t="s">
        <v>79</v>
      </c>
      <c r="N8" s="1">
        <v>1</v>
      </c>
      <c r="O8" s="1"/>
    </row>
    <row r="9" spans="1:15" x14ac:dyDescent="0.25">
      <c r="A9" s="1" t="s">
        <v>13</v>
      </c>
      <c r="B9" s="1">
        <v>1</v>
      </c>
      <c r="C9" s="1"/>
      <c r="E9" s="1" t="s">
        <v>105</v>
      </c>
      <c r="F9" s="1">
        <v>1</v>
      </c>
      <c r="G9" s="1"/>
      <c r="I9" s="1" t="s">
        <v>118</v>
      </c>
      <c r="J9" s="1">
        <v>0</v>
      </c>
      <c r="K9" s="1"/>
      <c r="M9" s="1" t="s">
        <v>76</v>
      </c>
      <c r="N9" s="1">
        <v>1</v>
      </c>
      <c r="O9" s="1"/>
    </row>
    <row r="10" spans="1:15" x14ac:dyDescent="0.25">
      <c r="A10" s="1" t="s">
        <v>148</v>
      </c>
      <c r="B10" s="1">
        <f>IF($C$1+1&gt;7,7,$C$1+1)</f>
        <v>2</v>
      </c>
      <c r="C10" s="1"/>
      <c r="E10" s="1" t="s">
        <v>93</v>
      </c>
      <c r="F10" s="1">
        <v>1</v>
      </c>
      <c r="G10" s="1"/>
      <c r="I10" s="1" t="s">
        <v>123</v>
      </c>
      <c r="J10" s="1">
        <v>0</v>
      </c>
      <c r="K10" s="1"/>
      <c r="M10" s="1" t="s">
        <v>78</v>
      </c>
      <c r="N10" s="1">
        <v>1</v>
      </c>
      <c r="O10" s="1"/>
    </row>
    <row r="11" spans="1:15" x14ac:dyDescent="0.25">
      <c r="A11" s="1" t="s">
        <v>9</v>
      </c>
      <c r="B11" s="1">
        <f>IF(ROUNDUP($C$1/3,0)&gt;=3,2,ROUNDUP($C$1/3,0))</f>
        <v>1</v>
      </c>
      <c r="C11" s="1"/>
      <c r="E11" s="1" t="s">
        <v>129</v>
      </c>
      <c r="F11" s="1">
        <v>1</v>
      </c>
      <c r="G11" s="1"/>
      <c r="I11" s="1" t="s">
        <v>120</v>
      </c>
      <c r="J11" s="1">
        <v>0</v>
      </c>
      <c r="K11" s="1"/>
      <c r="M11" s="1" t="s">
        <v>77</v>
      </c>
      <c r="N11" s="1">
        <v>1</v>
      </c>
      <c r="O11" s="1"/>
    </row>
    <row r="12" spans="1:15" x14ac:dyDescent="0.25">
      <c r="A12" s="1" t="s">
        <v>11</v>
      </c>
      <c r="B12" s="1">
        <v>1</v>
      </c>
      <c r="C12" s="1"/>
      <c r="E12" s="1" t="s">
        <v>143</v>
      </c>
      <c r="F12" s="1">
        <v>1</v>
      </c>
      <c r="G12" s="1"/>
      <c r="M12" s="1" t="s">
        <v>75</v>
      </c>
      <c r="N12" s="1">
        <v>1</v>
      </c>
      <c r="O12" s="1"/>
    </row>
    <row r="13" spans="1:15" x14ac:dyDescent="0.25">
      <c r="A13" s="1" t="s">
        <v>5</v>
      </c>
      <c r="B13" s="1">
        <v>1</v>
      </c>
      <c r="C13" s="1"/>
      <c r="E13" s="1" t="s">
        <v>99</v>
      </c>
      <c r="F13" s="1">
        <v>1</v>
      </c>
      <c r="G13" s="1"/>
      <c r="I13" s="1" t="s">
        <v>119</v>
      </c>
      <c r="J13" s="1">
        <v>0</v>
      </c>
      <c r="K13" s="1"/>
      <c r="M13" s="1" t="s">
        <v>83</v>
      </c>
      <c r="N13" s="1">
        <v>1</v>
      </c>
      <c r="O13" s="1"/>
    </row>
    <row r="14" spans="1:15" x14ac:dyDescent="0.25">
      <c r="A14" s="1" t="s">
        <v>10</v>
      </c>
      <c r="B14" s="1">
        <v>1</v>
      </c>
      <c r="C14" s="1"/>
      <c r="I14" s="1" t="s">
        <v>126</v>
      </c>
      <c r="J14" s="1">
        <v>0</v>
      </c>
      <c r="K14" s="1"/>
      <c r="M14" s="1" t="s">
        <v>82</v>
      </c>
      <c r="N14" s="1">
        <v>1</v>
      </c>
      <c r="O14" s="1"/>
    </row>
    <row r="15" spans="1:15" x14ac:dyDescent="0.25">
      <c r="A15" s="5" t="s">
        <v>149</v>
      </c>
      <c r="B15" s="1">
        <v>1</v>
      </c>
      <c r="C15" s="5"/>
      <c r="E15" s="1" t="s">
        <v>53</v>
      </c>
      <c r="F15" s="1">
        <v>0</v>
      </c>
      <c r="G15" s="1"/>
      <c r="M15" s="1" t="s">
        <v>90</v>
      </c>
      <c r="N15" s="1">
        <v>1</v>
      </c>
      <c r="O15" s="1"/>
    </row>
    <row r="16" spans="1:15" x14ac:dyDescent="0.25">
      <c r="A16" s="1" t="s">
        <v>7</v>
      </c>
      <c r="B16" s="1">
        <f>IF(ROUNDUP($C$1/3,0)&gt;=3,2,ROUNDUP($C$1/3,0))</f>
        <v>1</v>
      </c>
      <c r="C16" s="1"/>
      <c r="E16" s="1" t="s">
        <v>128</v>
      </c>
      <c r="F16" s="1">
        <v>1</v>
      </c>
      <c r="G16" s="1"/>
      <c r="I16" s="1" t="s">
        <v>127</v>
      </c>
      <c r="J16" s="1">
        <v>0</v>
      </c>
      <c r="K16" s="1"/>
    </row>
    <row r="17" spans="1:15" x14ac:dyDescent="0.25">
      <c r="A17" s="1" t="s">
        <v>139</v>
      </c>
      <c r="B17" s="1">
        <v>1</v>
      </c>
      <c r="C17" s="1"/>
      <c r="E17" s="1" t="s">
        <v>96</v>
      </c>
      <c r="F17" s="1">
        <v>0</v>
      </c>
      <c r="G17" s="1"/>
      <c r="M17" s="3" t="s">
        <v>112</v>
      </c>
      <c r="N17" s="4" t="s">
        <v>17</v>
      </c>
      <c r="O17" s="2" t="s">
        <v>27</v>
      </c>
    </row>
    <row r="18" spans="1:15" x14ac:dyDescent="0.25">
      <c r="A18" s="5" t="s">
        <v>150</v>
      </c>
      <c r="B18" s="1">
        <v>1</v>
      </c>
      <c r="C18" s="5"/>
      <c r="E18" s="1" t="s">
        <v>98</v>
      </c>
      <c r="F18" s="1">
        <v>0</v>
      </c>
      <c r="G18" s="1"/>
      <c r="I18" s="1" t="s">
        <v>124</v>
      </c>
      <c r="J18" s="1">
        <v>0</v>
      </c>
      <c r="K18" s="1"/>
      <c r="M18" s="1" t="s">
        <v>84</v>
      </c>
      <c r="N18" s="1">
        <v>1</v>
      </c>
      <c r="O18" s="1"/>
    </row>
    <row r="19" spans="1:15" x14ac:dyDescent="0.25">
      <c r="E19" s="1" t="s">
        <v>95</v>
      </c>
      <c r="F19" s="1">
        <v>1</v>
      </c>
      <c r="G19" s="1"/>
      <c r="I19" s="7" t="s">
        <v>125</v>
      </c>
      <c r="J19" s="1">
        <f>(2*C1+2)*C2</f>
        <v>8</v>
      </c>
      <c r="K19" s="7"/>
      <c r="M19" s="1" t="s">
        <v>85</v>
      </c>
      <c r="N19" s="1">
        <v>1</v>
      </c>
      <c r="O19" s="1"/>
    </row>
    <row r="20" spans="1:15" x14ac:dyDescent="0.25">
      <c r="A20" s="3" t="s">
        <v>109</v>
      </c>
      <c r="B20" s="4" t="s">
        <v>17</v>
      </c>
      <c r="C20" s="2" t="s">
        <v>27</v>
      </c>
      <c r="E20" s="1" t="s">
        <v>156</v>
      </c>
      <c r="F20" s="1">
        <v>0</v>
      </c>
      <c r="G20" s="1"/>
      <c r="M20" s="1" t="s">
        <v>86</v>
      </c>
      <c r="N20" s="1">
        <v>1</v>
      </c>
      <c r="O20" s="1"/>
    </row>
    <row r="21" spans="1:15" x14ac:dyDescent="0.25">
      <c r="A21" s="1" t="s">
        <v>59</v>
      </c>
      <c r="B21" s="1">
        <v>1</v>
      </c>
      <c r="C21" s="1"/>
      <c r="E21" s="1" t="s">
        <v>94</v>
      </c>
      <c r="F21" s="1">
        <v>1</v>
      </c>
      <c r="G21" s="1"/>
      <c r="M21" s="1" t="s">
        <v>87</v>
      </c>
      <c r="N21" s="1">
        <v>1</v>
      </c>
      <c r="O21" s="1"/>
    </row>
    <row r="22" spans="1:15" x14ac:dyDescent="0.25">
      <c r="A22" s="1" t="s">
        <v>60</v>
      </c>
      <c r="B22" s="1">
        <v>1</v>
      </c>
      <c r="C22" s="1"/>
      <c r="E22" s="7" t="s">
        <v>147</v>
      </c>
      <c r="F22" s="1">
        <f>C2</f>
        <v>2</v>
      </c>
      <c r="G22" s="7"/>
      <c r="M22" s="1" t="s">
        <v>89</v>
      </c>
      <c r="N22" s="1">
        <v>1</v>
      </c>
      <c r="O22" s="1"/>
    </row>
    <row r="23" spans="1:15" x14ac:dyDescent="0.25">
      <c r="A23" s="1" t="s">
        <v>61</v>
      </c>
      <c r="B23" s="1">
        <v>1</v>
      </c>
      <c r="C23" s="1"/>
      <c r="M23" s="1" t="s">
        <v>88</v>
      </c>
      <c r="N23" s="1">
        <v>1</v>
      </c>
      <c r="O23" s="1"/>
    </row>
    <row r="24" spans="1:15" x14ac:dyDescent="0.25">
      <c r="A24" s="1" t="s">
        <v>62</v>
      </c>
      <c r="B24" s="1">
        <v>0</v>
      </c>
      <c r="C24" s="1"/>
      <c r="E24" s="1" t="s">
        <v>52</v>
      </c>
      <c r="F24" s="1">
        <v>1</v>
      </c>
      <c r="G24" s="1"/>
      <c r="M24" s="1" t="s">
        <v>106</v>
      </c>
      <c r="N24" s="1">
        <v>1</v>
      </c>
      <c r="O24" s="1"/>
    </row>
    <row r="25" spans="1:15" x14ac:dyDescent="0.25">
      <c r="A25" s="1" t="s">
        <v>63</v>
      </c>
      <c r="B25" s="1">
        <v>0</v>
      </c>
      <c r="C25" s="1"/>
      <c r="E25" s="1" t="s">
        <v>101</v>
      </c>
      <c r="F25" s="1">
        <v>1</v>
      </c>
      <c r="G25" s="1"/>
    </row>
    <row r="26" spans="1:15" x14ac:dyDescent="0.25">
      <c r="A26" s="1" t="s">
        <v>64</v>
      </c>
      <c r="B26" s="1">
        <v>0</v>
      </c>
      <c r="C26" s="1"/>
      <c r="E26" s="1" t="s">
        <v>102</v>
      </c>
      <c r="F26" s="1">
        <v>1</v>
      </c>
      <c r="G26" s="1"/>
    </row>
    <row r="27" spans="1:15" x14ac:dyDescent="0.25">
      <c r="A27" s="1" t="s">
        <v>65</v>
      </c>
      <c r="B27" s="1">
        <v>1</v>
      </c>
      <c r="C27" s="1"/>
      <c r="E27" s="1" t="s">
        <v>55</v>
      </c>
      <c r="F27" s="1">
        <f>IF(ROUNDUP($C$1/3,0)&gt;=3,2,ROUNDUP($C$1/3,0))</f>
        <v>1</v>
      </c>
      <c r="G27" s="1"/>
    </row>
    <row r="28" spans="1:15" x14ac:dyDescent="0.25">
      <c r="A28" s="1" t="s">
        <v>66</v>
      </c>
      <c r="B28" s="1">
        <v>1</v>
      </c>
      <c r="C28" s="1"/>
      <c r="E28" s="1" t="s">
        <v>138</v>
      </c>
      <c r="F28" s="1">
        <v>0</v>
      </c>
      <c r="G28" s="1"/>
    </row>
    <row r="29" spans="1:15" x14ac:dyDescent="0.25">
      <c r="A29" s="1" t="s">
        <v>67</v>
      </c>
      <c r="B29" s="1">
        <v>1</v>
      </c>
      <c r="C29" s="1"/>
      <c r="E29" s="1" t="s">
        <v>103</v>
      </c>
      <c r="F29" s="1">
        <v>0</v>
      </c>
      <c r="G29" s="1"/>
    </row>
    <row r="30" spans="1:15" x14ac:dyDescent="0.25">
      <c r="A30" s="1" t="s">
        <v>68</v>
      </c>
      <c r="B30" s="1">
        <v>1</v>
      </c>
      <c r="C30" s="1"/>
      <c r="E30" s="1" t="s">
        <v>153</v>
      </c>
      <c r="F30" s="1">
        <v>0</v>
      </c>
      <c r="G30" s="1"/>
    </row>
    <row r="31" spans="1:15" x14ac:dyDescent="0.25">
      <c r="A31" s="1" t="s">
        <v>69</v>
      </c>
      <c r="B31" s="1">
        <v>1</v>
      </c>
      <c r="C31" s="1"/>
      <c r="E31" s="1" t="s">
        <v>56</v>
      </c>
      <c r="F31" s="1">
        <v>1</v>
      </c>
      <c r="G31" s="1"/>
    </row>
    <row r="32" spans="1:15" x14ac:dyDescent="0.25">
      <c r="A32" s="1" t="s">
        <v>70</v>
      </c>
      <c r="B32" s="1">
        <v>1</v>
      </c>
      <c r="C32" s="1"/>
    </row>
    <row r="33" spans="1:7" x14ac:dyDescent="0.25">
      <c r="A33" s="1" t="s">
        <v>71</v>
      </c>
      <c r="B33" s="1">
        <v>0</v>
      </c>
      <c r="C33" s="1"/>
      <c r="E33" s="1" t="s">
        <v>141</v>
      </c>
      <c r="F33" s="1">
        <v>0</v>
      </c>
      <c r="G33" s="1"/>
    </row>
    <row r="34" spans="1:7" x14ac:dyDescent="0.25">
      <c r="A34" s="1" t="s">
        <v>72</v>
      </c>
      <c r="B34" s="1">
        <v>0</v>
      </c>
      <c r="C34" s="1"/>
      <c r="E34" s="1" t="s">
        <v>54</v>
      </c>
      <c r="F34" s="1">
        <v>1</v>
      </c>
      <c r="G34" s="1"/>
    </row>
    <row r="35" spans="1:7" x14ac:dyDescent="0.25">
      <c r="A35" s="1" t="s">
        <v>73</v>
      </c>
      <c r="B35" s="1">
        <v>1</v>
      </c>
      <c r="C35" s="1"/>
      <c r="E35" s="1" t="s">
        <v>100</v>
      </c>
      <c r="F35" s="1">
        <v>1</v>
      </c>
      <c r="G35" s="1"/>
    </row>
    <row r="36" spans="1:7" x14ac:dyDescent="0.25">
      <c r="A36" s="1" t="s">
        <v>144</v>
      </c>
      <c r="B36" s="1">
        <v>1</v>
      </c>
      <c r="C36" s="1"/>
      <c r="E36" s="1" t="s">
        <v>151</v>
      </c>
      <c r="F36" s="1">
        <v>1</v>
      </c>
      <c r="G36" s="1"/>
    </row>
    <row r="37" spans="1:7" x14ac:dyDescent="0.25">
      <c r="A37" s="1" t="s">
        <v>145</v>
      </c>
      <c r="B37" s="1">
        <v>1</v>
      </c>
      <c r="C37" s="1"/>
      <c r="E37" s="1" t="s">
        <v>57</v>
      </c>
      <c r="F37" s="1">
        <v>1</v>
      </c>
      <c r="G37" s="1"/>
    </row>
    <row r="38" spans="1:7" x14ac:dyDescent="0.25">
      <c r="A38" s="1" t="s">
        <v>146</v>
      </c>
      <c r="B38" s="1">
        <v>1</v>
      </c>
      <c r="C38" s="1"/>
      <c r="E38" s="1" t="s">
        <v>140</v>
      </c>
      <c r="F38" s="1">
        <v>1</v>
      </c>
      <c r="G38" s="1"/>
    </row>
    <row r="39" spans="1:7" x14ac:dyDescent="0.25">
      <c r="A39" s="1" t="s">
        <v>155</v>
      </c>
      <c r="B39" s="1">
        <v>1</v>
      </c>
      <c r="C39" s="1"/>
      <c r="E39" s="1" t="s">
        <v>58</v>
      </c>
      <c r="F39" s="1">
        <v>0</v>
      </c>
      <c r="G39" s="1"/>
    </row>
    <row r="40" spans="1:7" x14ac:dyDescent="0.25">
      <c r="E40" s="1" t="s">
        <v>142</v>
      </c>
      <c r="F40" s="1">
        <v>1</v>
      </c>
      <c r="G40" s="1"/>
    </row>
    <row r="41" spans="1:7" x14ac:dyDescent="0.25">
      <c r="E41" s="1" t="s">
        <v>152</v>
      </c>
      <c r="F41" s="1">
        <v>0</v>
      </c>
      <c r="G41" s="1"/>
    </row>
  </sheetData>
  <conditionalFormatting sqref="N18:N24 N5:N15 B5:B14 B16:B17 F5:F13 J5:J7 J9:J11 J18:J19 J13:J14 J16 F15:F22 F24:F31 F33:F41 B21:B39">
    <cfRule type="expression" dxfId="2" priority="6">
      <formula>B5=0</formula>
    </cfRule>
  </conditionalFormatting>
  <conditionalFormatting sqref="B15">
    <cfRule type="expression" dxfId="1" priority="2">
      <formula>B15=0</formula>
    </cfRule>
  </conditionalFormatting>
  <conditionalFormatting sqref="B18">
    <cfRule type="expression" dxfId="0" priority="1">
      <formula>B18=0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headerFooter>
    <oddHeader>&amp;L&amp;A&amp;R&amp;T | &amp;D</oddHeader>
    <oddFooter>&amp;LVorlage: Karsten Keller-Sefrin&amp;CSeite &amp;P von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DA95-E3E2-4F00-8410-654788C24C33}">
  <sheetPr>
    <pageSetUpPr fitToPage="1"/>
  </sheetPr>
  <dimension ref="A1:K14"/>
  <sheetViews>
    <sheetView tabSelected="1" workbookViewId="0">
      <selection activeCell="E22" sqref="E22"/>
    </sheetView>
  </sheetViews>
  <sheetFormatPr baseColWidth="10" defaultRowHeight="15" x14ac:dyDescent="0.25"/>
  <cols>
    <col min="1" max="1" width="30.7109375" customWidth="1"/>
    <col min="2" max="4" width="5.7109375" customWidth="1"/>
    <col min="5" max="5" width="30.7109375" customWidth="1"/>
    <col min="6" max="8" width="5.7109375" customWidth="1"/>
    <col min="9" max="9" width="30.7109375" customWidth="1"/>
    <col min="10" max="11" width="5.7109375" customWidth="1"/>
  </cols>
  <sheetData>
    <row r="1" spans="1:11" x14ac:dyDescent="0.25">
      <c r="A1" s="3" t="s">
        <v>114</v>
      </c>
      <c r="B1" s="4" t="s">
        <v>17</v>
      </c>
      <c r="C1" s="2" t="s">
        <v>27</v>
      </c>
    </row>
    <row r="2" spans="1:11" x14ac:dyDescent="0.25">
      <c r="A2" s="1"/>
      <c r="B2" s="1"/>
      <c r="C2" s="1"/>
    </row>
    <row r="4" spans="1:11" x14ac:dyDescent="0.25">
      <c r="A4" s="3" t="s">
        <v>113</v>
      </c>
      <c r="B4" s="4" t="s">
        <v>17</v>
      </c>
      <c r="C4" s="2" t="s">
        <v>27</v>
      </c>
      <c r="E4" s="3" t="s">
        <v>115</v>
      </c>
      <c r="F4" s="4" t="s">
        <v>17</v>
      </c>
      <c r="G4" s="2" t="s">
        <v>27</v>
      </c>
      <c r="I4" s="3" t="s">
        <v>116</v>
      </c>
      <c r="J4" s="4" t="s">
        <v>17</v>
      </c>
      <c r="K4" s="2" t="s">
        <v>27</v>
      </c>
    </row>
    <row r="5" spans="1:11" x14ac:dyDescent="0.25">
      <c r="A5" s="1" t="s">
        <v>31</v>
      </c>
      <c r="B5" s="1">
        <v>1</v>
      </c>
      <c r="C5" s="1"/>
      <c r="E5" s="1" t="s">
        <v>44</v>
      </c>
      <c r="F5" s="1">
        <v>1</v>
      </c>
      <c r="G5" s="1"/>
      <c r="I5" s="1" t="s">
        <v>32</v>
      </c>
      <c r="J5" s="1">
        <v>1</v>
      </c>
      <c r="K5" s="1"/>
    </row>
    <row r="6" spans="1:11" x14ac:dyDescent="0.25">
      <c r="A6" s="1" t="s">
        <v>45</v>
      </c>
      <c r="B6" s="1">
        <v>1</v>
      </c>
      <c r="C6" s="1"/>
      <c r="E6" s="1" t="s">
        <v>1</v>
      </c>
      <c r="F6" s="1">
        <v>1</v>
      </c>
      <c r="G6" s="1"/>
      <c r="I6" s="1" t="s">
        <v>48</v>
      </c>
      <c r="J6" s="1">
        <v>1</v>
      </c>
      <c r="K6" s="1"/>
    </row>
    <row r="7" spans="1:11" x14ac:dyDescent="0.25">
      <c r="E7" s="1" t="s">
        <v>2</v>
      </c>
      <c r="F7" s="1">
        <v>1</v>
      </c>
      <c r="G7" s="1"/>
    </row>
    <row r="8" spans="1:11" x14ac:dyDescent="0.25">
      <c r="E8" s="1" t="s">
        <v>0</v>
      </c>
      <c r="F8" s="1">
        <v>1</v>
      </c>
      <c r="G8" s="1"/>
    </row>
    <row r="9" spans="1:11" x14ac:dyDescent="0.25">
      <c r="E9" s="1" t="s">
        <v>164</v>
      </c>
      <c r="F9" s="1">
        <v>1</v>
      </c>
      <c r="G9" s="1"/>
    </row>
    <row r="10" spans="1:11" x14ac:dyDescent="0.25">
      <c r="E10" s="1" t="s">
        <v>135</v>
      </c>
      <c r="F10" s="1">
        <v>1</v>
      </c>
      <c r="G10" s="1"/>
    </row>
    <row r="11" spans="1:11" x14ac:dyDescent="0.25">
      <c r="E11" s="1" t="s">
        <v>165</v>
      </c>
      <c r="F11" s="1">
        <v>1</v>
      </c>
      <c r="G11" s="1"/>
    </row>
    <row r="12" spans="1:11" x14ac:dyDescent="0.25">
      <c r="E12" s="1" t="s">
        <v>137</v>
      </c>
      <c r="F12" s="1">
        <v>1</v>
      </c>
      <c r="G12" s="1"/>
    </row>
    <row r="13" spans="1:11" x14ac:dyDescent="0.25">
      <c r="E13" s="1" t="s">
        <v>166</v>
      </c>
      <c r="F13" s="1">
        <v>1</v>
      </c>
      <c r="G13" s="1"/>
    </row>
    <row r="14" spans="1:11" x14ac:dyDescent="0.25">
      <c r="E14" s="1" t="s">
        <v>167</v>
      </c>
      <c r="F14" s="1">
        <v>1</v>
      </c>
      <c r="G14" s="1"/>
    </row>
  </sheetData>
  <pageMargins left="0.70866141732283472" right="0.70866141732283472" top="0.78740157480314965" bottom="0.78740157480314965" header="0.31496062992125984" footer="0.31496062992125984"/>
  <pageSetup paperSize="9" scale="94" fitToHeight="0" orientation="landscape" r:id="rId1"/>
  <headerFooter>
    <oddHeader>&amp;L&amp;A&amp;R&amp;T | &amp;D</oddHeader>
    <oddFooter>&amp;LVorlage: Karsten Keller-Sefrin&amp;CSeite &amp;P von &amp;N&amp;R&amp;F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0E43-5F3F-475A-8157-FB8903803EAB}">
  <sheetPr>
    <pageSetUpPr fitToPage="1"/>
  </sheetPr>
  <dimension ref="A1:K29"/>
  <sheetViews>
    <sheetView tabSelected="1" workbookViewId="0">
      <selection activeCell="E22" sqref="E22"/>
    </sheetView>
  </sheetViews>
  <sheetFormatPr baseColWidth="10" defaultRowHeight="15" x14ac:dyDescent="0.25"/>
  <cols>
    <col min="1" max="1" width="30.7109375" customWidth="1"/>
    <col min="2" max="4" width="5.7109375" customWidth="1"/>
    <col min="5" max="5" width="30.7109375" customWidth="1"/>
    <col min="6" max="8" width="5.7109375" customWidth="1"/>
    <col min="9" max="9" width="30.7109375" customWidth="1"/>
    <col min="10" max="11" width="5.7109375" customWidth="1"/>
  </cols>
  <sheetData>
    <row r="1" spans="1:11" x14ac:dyDescent="0.25">
      <c r="A1" s="3" t="s">
        <v>114</v>
      </c>
      <c r="B1" s="4" t="s">
        <v>17</v>
      </c>
      <c r="C1" s="2" t="s">
        <v>27</v>
      </c>
    </row>
    <row r="2" spans="1:11" x14ac:dyDescent="0.25">
      <c r="A2" s="5" t="s">
        <v>37</v>
      </c>
      <c r="B2" s="5">
        <v>1</v>
      </c>
      <c r="C2" s="5"/>
    </row>
    <row r="3" spans="1:11" x14ac:dyDescent="0.25">
      <c r="A3" s="5" t="s">
        <v>38</v>
      </c>
      <c r="B3" s="5">
        <v>1</v>
      </c>
      <c r="C3" s="5"/>
    </row>
    <row r="4" spans="1:11" x14ac:dyDescent="0.25">
      <c r="A4" s="6" t="s">
        <v>29</v>
      </c>
      <c r="B4" s="6">
        <v>1</v>
      </c>
      <c r="C4" s="6"/>
    </row>
    <row r="6" spans="1:11" x14ac:dyDescent="0.25">
      <c r="A6" s="3" t="s">
        <v>113</v>
      </c>
      <c r="B6" s="4" t="s">
        <v>17</v>
      </c>
      <c r="C6" s="2" t="s">
        <v>27</v>
      </c>
      <c r="E6" s="3" t="s">
        <v>115</v>
      </c>
      <c r="F6" s="4" t="s">
        <v>17</v>
      </c>
      <c r="G6" s="2" t="s">
        <v>27</v>
      </c>
      <c r="I6" s="3" t="s">
        <v>116</v>
      </c>
      <c r="J6" s="4" t="s">
        <v>17</v>
      </c>
      <c r="K6" s="2" t="s">
        <v>27</v>
      </c>
    </row>
    <row r="7" spans="1:11" x14ac:dyDescent="0.25">
      <c r="A7" s="5" t="s">
        <v>28</v>
      </c>
      <c r="B7" s="5">
        <v>1</v>
      </c>
      <c r="C7" s="5"/>
      <c r="E7" s="5" t="s">
        <v>162</v>
      </c>
      <c r="F7" s="5">
        <v>1</v>
      </c>
      <c r="G7" s="5"/>
      <c r="I7" s="6" t="s">
        <v>25</v>
      </c>
      <c r="J7" s="6">
        <v>1</v>
      </c>
      <c r="K7" s="6"/>
    </row>
    <row r="8" spans="1:11" x14ac:dyDescent="0.25">
      <c r="A8" s="5" t="s">
        <v>19</v>
      </c>
      <c r="B8" s="5">
        <v>1</v>
      </c>
      <c r="C8" s="5"/>
      <c r="E8" s="5" t="s">
        <v>36</v>
      </c>
      <c r="F8" s="5">
        <v>1</v>
      </c>
      <c r="G8" s="5"/>
      <c r="I8" s="6" t="s">
        <v>23</v>
      </c>
      <c r="J8" s="6">
        <v>1</v>
      </c>
      <c r="K8" s="6"/>
    </row>
    <row r="9" spans="1:11" x14ac:dyDescent="0.25">
      <c r="A9" s="6" t="s">
        <v>3</v>
      </c>
      <c r="B9" s="6">
        <v>1</v>
      </c>
      <c r="C9" s="6"/>
      <c r="I9" s="5" t="s">
        <v>26</v>
      </c>
      <c r="J9" s="5">
        <v>1</v>
      </c>
      <c r="K9" s="5"/>
    </row>
    <row r="10" spans="1:11" x14ac:dyDescent="0.25">
      <c r="A10" s="6" t="s">
        <v>4</v>
      </c>
      <c r="B10" s="6">
        <v>1</v>
      </c>
      <c r="C10" s="6"/>
      <c r="E10" s="6" t="s">
        <v>12</v>
      </c>
      <c r="F10" s="6">
        <v>1</v>
      </c>
      <c r="G10" s="6"/>
    </row>
    <row r="11" spans="1:11" x14ac:dyDescent="0.25">
      <c r="E11" s="5" t="s">
        <v>34</v>
      </c>
      <c r="F11" s="5">
        <v>1</v>
      </c>
      <c r="G11" s="5"/>
    </row>
    <row r="12" spans="1:11" x14ac:dyDescent="0.25">
      <c r="E12" s="5" t="s">
        <v>157</v>
      </c>
      <c r="F12" s="5">
        <v>1</v>
      </c>
      <c r="G12" s="5"/>
    </row>
    <row r="13" spans="1:11" x14ac:dyDescent="0.25">
      <c r="E13" s="6" t="s">
        <v>33</v>
      </c>
      <c r="F13" s="6">
        <v>1</v>
      </c>
      <c r="G13" s="6"/>
    </row>
    <row r="14" spans="1:11" x14ac:dyDescent="0.25">
      <c r="E14" s="6" t="s">
        <v>24</v>
      </c>
      <c r="F14" s="6">
        <v>1</v>
      </c>
      <c r="G14" s="6"/>
    </row>
    <row r="15" spans="1:11" x14ac:dyDescent="0.25">
      <c r="E15" s="6" t="s">
        <v>22</v>
      </c>
      <c r="F15" s="6">
        <v>1</v>
      </c>
      <c r="G15" s="6"/>
    </row>
    <row r="16" spans="1:11" x14ac:dyDescent="0.25">
      <c r="E16" s="5" t="s">
        <v>154</v>
      </c>
      <c r="F16" s="5">
        <v>1</v>
      </c>
      <c r="G16" s="5"/>
    </row>
    <row r="17" spans="5:7" x14ac:dyDescent="0.25">
      <c r="E17" s="5" t="s">
        <v>39</v>
      </c>
      <c r="F17" s="5">
        <v>1</v>
      </c>
      <c r="G17" s="5"/>
    </row>
    <row r="18" spans="5:7" x14ac:dyDescent="0.25">
      <c r="E18" s="6" t="s">
        <v>47</v>
      </c>
      <c r="F18" s="6">
        <v>1</v>
      </c>
      <c r="G18" s="6"/>
    </row>
    <row r="19" spans="5:7" x14ac:dyDescent="0.25">
      <c r="E19" s="5" t="s">
        <v>35</v>
      </c>
      <c r="F19" s="5">
        <v>1</v>
      </c>
      <c r="G19" s="5"/>
    </row>
    <row r="21" spans="5:7" x14ac:dyDescent="0.25">
      <c r="E21" s="6" t="s">
        <v>30</v>
      </c>
      <c r="F21" s="6">
        <v>1</v>
      </c>
      <c r="G21" s="6"/>
    </row>
    <row r="22" spans="5:7" x14ac:dyDescent="0.25">
      <c r="E22" s="5" t="s">
        <v>46</v>
      </c>
      <c r="F22" s="5">
        <v>2</v>
      </c>
      <c r="G22" s="5"/>
    </row>
    <row r="23" spans="5:7" x14ac:dyDescent="0.25">
      <c r="E23" s="5" t="s">
        <v>40</v>
      </c>
      <c r="F23" s="5">
        <v>1</v>
      </c>
      <c r="G23" s="5"/>
    </row>
    <row r="24" spans="5:7" x14ac:dyDescent="0.25">
      <c r="E24" s="5" t="s">
        <v>41</v>
      </c>
      <c r="F24" s="5">
        <v>1</v>
      </c>
      <c r="G24" s="5"/>
    </row>
    <row r="25" spans="5:7" x14ac:dyDescent="0.25">
      <c r="E25" s="5" t="s">
        <v>42</v>
      </c>
      <c r="F25" s="5">
        <v>2</v>
      </c>
      <c r="G25" s="5"/>
    </row>
    <row r="26" spans="5:7" x14ac:dyDescent="0.25">
      <c r="E26" s="5" t="s">
        <v>43</v>
      </c>
      <c r="F26" s="5">
        <v>1</v>
      </c>
      <c r="G26" s="5"/>
    </row>
    <row r="28" spans="5:7" x14ac:dyDescent="0.25">
      <c r="E28" s="5" t="s">
        <v>20</v>
      </c>
      <c r="F28" s="5">
        <v>1</v>
      </c>
      <c r="G28" s="5"/>
    </row>
    <row r="29" spans="5:7" x14ac:dyDescent="0.25">
      <c r="E29" s="5" t="s">
        <v>21</v>
      </c>
      <c r="F29" s="5">
        <v>1</v>
      </c>
      <c r="G29" s="5"/>
    </row>
  </sheetData>
  <pageMargins left="0.70866141732283472" right="0.70866141732283472" top="0.78740157480314965" bottom="0.78740157480314965" header="0.31496062992125984" footer="0.31496062992125984"/>
  <pageSetup paperSize="9" scale="94" fitToHeight="0" orientation="landscape" r:id="rId1"/>
  <headerFooter>
    <oddHeader>&amp;L&amp;A&amp;R&amp;T | &amp;D</oddHeader>
    <oddFooter>&amp;LVorlage: Karsten Keller-Sefrin&amp;CSeite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DB49-D9E0-4513-842C-EB960040D763}">
  <sheetPr>
    <pageSetUpPr fitToPage="1"/>
  </sheetPr>
  <dimension ref="A1:K15"/>
  <sheetViews>
    <sheetView tabSelected="1" workbookViewId="0">
      <selection activeCell="E22" sqref="E22"/>
    </sheetView>
  </sheetViews>
  <sheetFormatPr baseColWidth="10" defaultRowHeight="15" x14ac:dyDescent="0.25"/>
  <cols>
    <col min="1" max="1" width="30.7109375" customWidth="1"/>
    <col min="2" max="4" width="5.7109375" customWidth="1"/>
    <col min="5" max="5" width="30.7109375" customWidth="1"/>
    <col min="6" max="8" width="5.7109375" customWidth="1"/>
    <col min="9" max="9" width="30.7109375" customWidth="1"/>
    <col min="10" max="11" width="5.7109375" customWidth="1"/>
  </cols>
  <sheetData>
    <row r="1" spans="1:11" x14ac:dyDescent="0.25">
      <c r="A1" s="3" t="s">
        <v>18</v>
      </c>
      <c r="B1" s="4" t="s">
        <v>17</v>
      </c>
      <c r="C1" s="2" t="s">
        <v>27</v>
      </c>
    </row>
    <row r="2" spans="1:11" x14ac:dyDescent="0.25">
      <c r="A2" s="1" t="s">
        <v>6</v>
      </c>
      <c r="B2" s="1">
        <v>1</v>
      </c>
      <c r="C2" s="1"/>
    </row>
    <row r="3" spans="1:11" x14ac:dyDescent="0.25">
      <c r="A3" s="1" t="s">
        <v>144</v>
      </c>
      <c r="B3" s="1">
        <v>1</v>
      </c>
      <c r="C3" s="1"/>
    </row>
    <row r="4" spans="1:11" x14ac:dyDescent="0.25">
      <c r="A4" s="1" t="s">
        <v>161</v>
      </c>
      <c r="B4" s="1">
        <v>1</v>
      </c>
      <c r="C4" s="1"/>
    </row>
    <row r="5" spans="1:11" x14ac:dyDescent="0.25">
      <c r="A5" s="1" t="s">
        <v>145</v>
      </c>
      <c r="B5" s="1">
        <v>1</v>
      </c>
      <c r="C5" s="1"/>
    </row>
    <row r="6" spans="1:11" x14ac:dyDescent="0.25">
      <c r="A6" s="10"/>
      <c r="B6" s="10"/>
      <c r="C6" s="10"/>
    </row>
    <row r="8" spans="1:11" x14ac:dyDescent="0.25">
      <c r="A8" s="3" t="s">
        <v>16</v>
      </c>
      <c r="B8" s="4" t="s">
        <v>17</v>
      </c>
      <c r="C8" s="2" t="s">
        <v>27</v>
      </c>
      <c r="E8" s="3" t="s">
        <v>14</v>
      </c>
      <c r="F8" s="4" t="s">
        <v>17</v>
      </c>
      <c r="G8" s="2" t="s">
        <v>27</v>
      </c>
      <c r="I8" s="3" t="s">
        <v>15</v>
      </c>
      <c r="J8" s="4" t="s">
        <v>17</v>
      </c>
      <c r="K8" s="2" t="s">
        <v>27</v>
      </c>
    </row>
    <row r="9" spans="1:11" x14ac:dyDescent="0.25">
      <c r="A9" s="1"/>
      <c r="B9" s="1"/>
      <c r="C9" s="1"/>
      <c r="E9" s="1" t="s">
        <v>131</v>
      </c>
      <c r="F9" s="1">
        <v>1</v>
      </c>
      <c r="G9" s="1"/>
      <c r="I9" s="1" t="s">
        <v>163</v>
      </c>
      <c r="J9" s="1">
        <v>1</v>
      </c>
      <c r="K9" s="1"/>
    </row>
    <row r="10" spans="1:11" x14ac:dyDescent="0.25">
      <c r="E10" s="1" t="s">
        <v>132</v>
      </c>
      <c r="F10" s="1">
        <v>1</v>
      </c>
      <c r="G10" s="1"/>
    </row>
    <row r="11" spans="1:11" x14ac:dyDescent="0.25">
      <c r="E11" s="1" t="s">
        <v>133</v>
      </c>
      <c r="F11" s="1">
        <v>1</v>
      </c>
      <c r="G11" s="1"/>
    </row>
    <row r="12" spans="1:11" x14ac:dyDescent="0.25">
      <c r="E12" s="1" t="s">
        <v>134</v>
      </c>
      <c r="F12" s="1">
        <v>1</v>
      </c>
      <c r="G12" s="1"/>
    </row>
    <row r="13" spans="1:11" x14ac:dyDescent="0.25">
      <c r="E13" s="1" t="s">
        <v>158</v>
      </c>
      <c r="F13" s="1">
        <v>1</v>
      </c>
      <c r="G13" s="1"/>
    </row>
    <row r="14" spans="1:11" x14ac:dyDescent="0.25">
      <c r="E14" s="1" t="s">
        <v>159</v>
      </c>
      <c r="F14" s="1">
        <v>1</v>
      </c>
      <c r="G14" s="1"/>
    </row>
    <row r="15" spans="1:11" x14ac:dyDescent="0.25">
      <c r="E15" s="1" t="s">
        <v>160</v>
      </c>
      <c r="F15" s="1">
        <v>1</v>
      </c>
      <c r="G15" s="1"/>
    </row>
  </sheetData>
  <pageMargins left="0.70866141732283472" right="0.70866141732283472" top="0.78740157480314965" bottom="0.78740157480314965" header="0.31496062992125984" footer="0.31496062992125984"/>
  <pageSetup paperSize="9" scale="94" fitToHeight="0" orientation="landscape" r:id="rId1"/>
  <headerFooter>
    <oddHeader>&amp;L&amp;A&amp;R&amp;T | &amp;D</oddHeader>
    <oddFooter>&amp;LVorlage: Karsten Keller-Sefrin&amp;CSeite &amp;P von 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IStudio xmlns="http://hapec.de/BIStudio">
  <Queries/>
</BIStudio>
</file>

<file path=customXml/itemProps1.xml><?xml version="1.0" encoding="utf-8"?>
<ds:datastoreItem xmlns:ds="http://schemas.openxmlformats.org/officeDocument/2006/customXml" ds:itemID="{10265BFD-8C91-4F47-B80A-84B1476152E9}">
  <ds:schemaRefs>
    <ds:schemaRef ds:uri="http://hapec.de/BIStudio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Übernachtung Outdoor</vt:lpstr>
      <vt:lpstr>Vorbereitung Wettkampf</vt:lpstr>
      <vt:lpstr>Wettkampf - CrossTriathlon</vt:lpstr>
      <vt:lpstr>Nachbereitung Wettkampf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Keller-Sefrin, Karsten</dc:creator>
  <cp:lastModifiedBy>Karsten Keller-Sefrin</cp:lastModifiedBy>
  <cp:lastPrinted>2018-07-10T19:39:36Z</cp:lastPrinted>
  <dcterms:created xsi:type="dcterms:W3CDTF">2018-07-05T05:17:09Z</dcterms:created>
  <dcterms:modified xsi:type="dcterms:W3CDTF">2018-07-10T19:40:18Z</dcterms:modified>
</cp:coreProperties>
</file>